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defaultThemeVersion="124226"/>
  <xr:revisionPtr revIDLastSave="0" documentId="13_ncr:1_{1E4E259A-3353-4FD4-B3E4-46C8BE29D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učice HomePort" sheetId="14" r:id="rId1"/>
  </sheets>
  <definedNames>
    <definedName name="_xlnm.Print_Titles" localSheetId="0">'Kučice HomePort'!$1:$4</definedName>
  </definedNames>
  <calcPr calcId="191029"/>
</workbook>
</file>

<file path=xl/calcChain.xml><?xml version="1.0" encoding="utf-8"?>
<calcChain xmlns="http://schemas.openxmlformats.org/spreadsheetml/2006/main">
  <c r="F58" i="14" l="1"/>
  <c r="F55" i="14"/>
  <c r="F53" i="14"/>
  <c r="F51" i="14"/>
  <c r="F48" i="14"/>
  <c r="F45" i="14"/>
  <c r="F42" i="14"/>
  <c r="F41" i="14"/>
  <c r="F38" i="14"/>
  <c r="F35" i="14"/>
  <c r="F34" i="14"/>
  <c r="F30" i="14"/>
  <c r="F26" i="14"/>
  <c r="F25" i="14"/>
  <c r="F24" i="14"/>
  <c r="F23" i="14"/>
  <c r="F19" i="14"/>
  <c r="F27" i="14" l="1"/>
  <c r="F20" i="14"/>
  <c r="F31" i="14" l="1"/>
  <c r="E63" i="14" l="1"/>
  <c r="F63" i="14" s="1"/>
  <c r="F65" i="14" s="1"/>
  <c r="F69" i="14" s="1"/>
  <c r="F71" i="14" l="1"/>
  <c r="F73" i="14" s="1"/>
</calcChain>
</file>

<file path=xl/sharedStrings.xml><?xml version="1.0" encoding="utf-8"?>
<sst xmlns="http://schemas.openxmlformats.org/spreadsheetml/2006/main" count="108" uniqueCount="80">
  <si>
    <t>Stavka</t>
  </si>
  <si>
    <t>Opis</t>
  </si>
  <si>
    <t>Jed. mjere</t>
  </si>
  <si>
    <t>Količina</t>
  </si>
  <si>
    <t>Ukupna cijena</t>
  </si>
  <si>
    <t>Jed. 
cijena</t>
  </si>
  <si>
    <t xml:space="preserve"> </t>
  </si>
  <si>
    <t>A.1.</t>
  </si>
  <si>
    <t>A.</t>
  </si>
  <si>
    <t>TROŠKOVNIK</t>
  </si>
  <si>
    <t>Iskazane količine po pojedinim stavkama služe za grubo sagledavanje opsega i količine radova. Obračun će se vršiti prema stvarno utrošenim količinama utvrđenim u građevinskoj knjizi i ovjerenim od službe stručnog nadzora.</t>
  </si>
  <si>
    <t>A.2.</t>
  </si>
  <si>
    <t>A.3.</t>
  </si>
  <si>
    <t>A.4.</t>
  </si>
  <si>
    <r>
      <t>m</t>
    </r>
    <r>
      <rPr>
        <vertAlign val="superscript"/>
        <sz val="10"/>
        <rFont val="Arial"/>
        <family val="2"/>
        <charset val="238"/>
      </rPr>
      <t>2</t>
    </r>
  </si>
  <si>
    <t>Lučka uprava Dubrovnik se obavezuje do zaključenja natječaja omogućiti svakom ponuditelju obilazak objekta te pružiti eventualne dodatne informacije u svrhu izrade kvalitetnije ponude.</t>
  </si>
  <si>
    <t>B.</t>
  </si>
  <si>
    <t>B.1.</t>
  </si>
  <si>
    <t>REKAPITULACIJA TROŠKOVA</t>
  </si>
  <si>
    <t>PDV - 25% /EURO/ :</t>
  </si>
  <si>
    <t>SVEUKUPNO /EURO/ :</t>
  </si>
  <si>
    <t>ZA IZRADU KUČICA ZA GRANIČNU KONTROLU U HOMEPORT TERMINALU</t>
  </si>
  <si>
    <t>OPĆI UVJETI TROŠKOVNIKA</t>
  </si>
  <si>
    <t>Sve radove izvesti prema opisu pojedinih stavki troškovnika i programu kontrole i osiguranja kakvoće.
Svaki započeti tekst pojedine stavke znači kompletnu izradu te stavke i to:
nabava i ugradba materijala i opreme, svi prijenosi, prevozi i odvozi, skrb oko svih konstruktivnih elemenata do potpunog vezivanja, zaštita gotovih dijelova objekata i opreme.
U cijenu svake stavke moraju biti uračunati i svi pomoćni radovi, zaštita okolnih objekata, zaštita postojećih instalacija, održavanje i čišćenje prostora gradnje.
Ponuđač će prije davanja ponude s investitorom pojasniti tekst svake stavke i samim davanjem ponude dokazati da u troškovniku, za njega, nema nikakvih nepoznanica niti nejasnoća te tijekom izvođenja ovog objekta neće tražiti nikakve izmjene niti nova tumačenja teksta.
Svu opremu, detalje i boje dobaviti, izvesti i odrediti u dogovoru s glavnim projektantom.</t>
  </si>
  <si>
    <t>MONTAŽERSKI RADOVI I OPREMA</t>
  </si>
  <si>
    <t>Napomena: troškovnik se odnosi za jednu kučicu. Projektom su predviđene tri.</t>
  </si>
  <si>
    <t xml:space="preserve">Napomena: sve stavke podrazumijevaju dobavu/ proizvodnju, dopremu, ugradnju. </t>
  </si>
  <si>
    <t>Napomena: Svugdje gdje je potrebno uključena radna skela.</t>
  </si>
  <si>
    <t xml:space="preserve">Napomena: Sve  pozicije sadrže troškove (prema općim uvjetima za izradu) izrade  i materijala izrade, te svog spojnog materijala potrebnog za element u funkciji  / dobave, transport do objekta i po objektu, pakiranje / raspakiravanje,  montažu na poziciju iz projekta s uključenim svim potrebnim spojnim, montažnim, ovjesnim i ostalim materijalom potrebnim za potpuno funkcioniranje elementa / sustava. Dakle, sve stavke troškovnika bez obzira da li je to naglašeno ili ne odnose se na dobavu i dopremu, te ugradbu svog potrebnog materijala i opreme. </t>
  </si>
  <si>
    <t>Svu dokumentaciju vezanu za sve pozicije (garancijski listovi, upute, atesti) predati investitoru.
Sukladno navedenom, ponuda uključuje odgovarajuće  ateste i garancije kao dokaz  standarda kvalitete za sve ugrađene proizvode i materijale. 
Svi proizvodi moraju imati porijeklo dobave iz zemalja članica EU. Svi materijali upotrebljeni u tekstilnoj opremi  moraju imati atest trajnih karakteristika B1 prema DIN 4102 ili drugi odgovarajući. Izvođač je obavezan prema  opisima troškovnika dostaviti uzorke tkanine i drugih materijala (metal, staklo, plastika i sl.) na odabir i ovjeru projektantu. Sve radove ugradbe je potrebno izvoditi sukladno projektnoj dokumentaciji, te zahtjevima i uputama nadzornog inženjera. Sve elemente potrebno je zaštititi do primopredaje objekata. Finalizirani rad uključuje odvoz ambalaže, te svog otpadnog i neiskorištenog sekundarnog materijala s gradilišta.</t>
  </si>
  <si>
    <t>Nosiva konstrukcija se izrađuje od inox cijevi A-4 presjeka 60x60mm i 40x40mm.</t>
  </si>
  <si>
    <t>presjeka 60x60mm</t>
  </si>
  <si>
    <t>m1</t>
  </si>
  <si>
    <t>presjeka 40x60mm (za radnu plohu)</t>
  </si>
  <si>
    <t>Podna ploha je uzdignuta 28cm od završne kote postojećeg terena. Cijelim opsegom podne plohe se proteže sokl od nehrđajučeg brušenog inox čelika kao zaštita od slučajnih udraca. Također u gornjoj zoni sa boka je obloga od brušenog inox čelika</t>
  </si>
  <si>
    <t>podna ploha od OSB panel ploče d=2cm</t>
  </si>
  <si>
    <t>podna ploha od laminirane panel ploče d=2cm</t>
  </si>
  <si>
    <t>sokl od nehrđajučeg inox čelika prevaljene širine 42cm</t>
  </si>
  <si>
    <t>sokl od nehrđajučeg inox čelika u gornjoj zoni prevaljene širine 40cm</t>
  </si>
  <si>
    <t>podesivi naslon za noge 4komx75cm</t>
  </si>
  <si>
    <r>
      <t>Vertikalne stranice kabine se izrađuju od kaljenog stakla 10mm. Bočne stranice se oblažu neprozirnom folijom. Prednje u dijelu iznad radne plohe ostaju neprozirne. Na prednjem staklu se predviđa perforacija u dvije grupe 10x30cm i kružni otvor</t>
    </r>
    <r>
      <rPr>
        <sz val="11"/>
        <rFont val="Arial"/>
        <family val="2"/>
        <charset val="238"/>
      </rPr>
      <t xml:space="preserve"> ø</t>
    </r>
    <r>
      <rPr>
        <sz val="10"/>
        <rFont val="Arial"/>
        <family val="2"/>
        <charset val="238"/>
      </rPr>
      <t>15cm s manjim perforacijama.</t>
    </r>
  </si>
  <si>
    <t>bočne plohe kaljenog stakla d=10mm</t>
  </si>
  <si>
    <t>neprozirna folija</t>
  </si>
  <si>
    <t>a.</t>
  </si>
  <si>
    <t>b.</t>
  </si>
  <si>
    <t>c.</t>
  </si>
  <si>
    <t>d.</t>
  </si>
  <si>
    <t>e.</t>
  </si>
  <si>
    <r>
      <t xml:space="preserve">Na bočnoj strani se ugrađuju </t>
    </r>
    <r>
      <rPr>
        <b/>
        <sz val="10"/>
        <rFont val="Arial"/>
        <family val="2"/>
        <charset val="238"/>
      </rPr>
      <t>jednokrilna zaokretna vrata od kaljenog stakla</t>
    </r>
    <r>
      <rPr>
        <sz val="10"/>
        <rFont val="Arial"/>
        <family val="2"/>
        <charset val="238"/>
      </rPr>
      <t xml:space="preserve"> sa cilindar bravom, dimenzija 90x196 cm , 10 mm kaljeno staklo.
Na sredini vratnog krila je SOLIDO cilindar brava sa kvakom kao Dormakaba Plus 3020 N.
Brava se zaključava u metalni dovratnik, dubina falca 20mm. 
Sav okov, brava I kvaka Dormakaba ili jednakovrijedno.
U cijenu uključiti sav pomoćni material, brtvene trake, sve komplet do pune fukcionalnosti vrata.</t>
    </r>
  </si>
  <si>
    <t>dim.90x196 cm</t>
  </si>
  <si>
    <t>kom</t>
  </si>
  <si>
    <t>samoljepive cut-out folija na vrata</t>
  </si>
  <si>
    <t>A.5.</t>
  </si>
  <si>
    <t>Horizontalna ploha pulta i radnog stola od laminirane iverice d=4cm (bijelo  ral 9015) se montira na poprečne inox cijevi 40x60mm U radnoj plohi se izrađuju dva upuštena dijela za postavu monitora  i provod kabela.</t>
  </si>
  <si>
    <t>horizontalna plohe pulta i radnog stola od laminirane iverice d=4cm, 2x(93x219cm)</t>
  </si>
  <si>
    <t>m2</t>
  </si>
  <si>
    <t>A.6.</t>
  </si>
  <si>
    <t xml:space="preserve">Ispod radne ploge u središnjem dijelu se montira ladica za zaključavanje sa nosačem kompjuterskog procesora. Ladica se montira konzolno na vertikalni nosač i ovješena na poprečni nosač radne plohe. Boja bijela, RAL 9015. </t>
  </si>
  <si>
    <t>ladica s ključem dim.40x50x15cm</t>
  </si>
  <si>
    <t>nosač komp procesora dim. 40x50x50cm</t>
  </si>
  <si>
    <t>A.7.</t>
  </si>
  <si>
    <t>Na prednje staklo se ugrađuju četiri skale od folije za mjerenje visine putnika.</t>
  </si>
  <si>
    <t>samoljepljiva skala za mjerenje visine</t>
  </si>
  <si>
    <t>A.8.</t>
  </si>
  <si>
    <t>Na čelične nosače na uglovima se ugrađuju zaobljena konveksna ogledala</t>
  </si>
  <si>
    <t>ogledala</t>
  </si>
  <si>
    <t>A.9.</t>
  </si>
  <si>
    <r>
      <t xml:space="preserve">Strop se oblaže </t>
    </r>
    <r>
      <rPr>
        <b/>
        <sz val="10"/>
        <rFont val="Arial"/>
        <family val="2"/>
      </rPr>
      <t>trapeznim limom za stropove H-Metal.</t>
    </r>
    <r>
      <rPr>
        <sz val="10"/>
        <rFont val="Arial"/>
        <family val="2"/>
        <charset val="238"/>
      </rPr>
      <t xml:space="preserve"> Lim u obliku trapeza vrste TR 20. Limena provršina se pričvrščuje s gornje strane čeličnih profila  Limeni strop služi kao zaštita od eventualnog prokišnjavanja u prostrou terminala.</t>
    </r>
  </si>
  <si>
    <t>trapezni lim za stropove</t>
  </si>
  <si>
    <t>A.10.</t>
  </si>
  <si>
    <t xml:space="preserve">Dobava radne stolice sa zvjezdastom osnovom s 5 nogu i kotačića, proizvod Ikea Langfjall ili jednakovrijedan. 
Sjedište:
Ukupna kompozicija: 100 % poliestersko vlakno
Sjedište: Čelik
Pjena u sjedištu: Visoko elastična PU pjena (hladna pjena) 65 kg/m3
Zvjezdasta osnova s 5 nogu i kotača:
Osnova: Aluminij, Epoksidni/poliesterski premaz u prahu
Kotači: Polipropilenska plastika, Sintetička guma
Zaporni mehanizam: Čelik, Čelik, Epoksidni/poliesterski premaz u prahu.
Boja: tamno siva. </t>
  </si>
  <si>
    <t>A.11.</t>
  </si>
  <si>
    <t>kompl</t>
  </si>
  <si>
    <t>MONTAŽERSKI RADOVI I OPREMA ZA JEDNU KUČICU</t>
  </si>
  <si>
    <t>MONTAŽERSKI RADOVI I OPREMA ZA TRI KUČICE</t>
  </si>
  <si>
    <t>Kompletno dovršena kučica za vršenje granične kontrole</t>
  </si>
  <si>
    <t>MONTAŽERSKI RADOVI I OPREMA ZA TRI KUČICE UKUPNO:</t>
  </si>
  <si>
    <t>NAPOMENA:</t>
  </si>
  <si>
    <t>MONTAŽERSKI RADOVI I OPREMA ZA TRI KUČICE UKUPNO /EURO/:</t>
  </si>
  <si>
    <t>Izrada spoja struje i 4 LAN priključnice preko stropa kučica i kroz vertikalni čelični profil. Kabeli od struje i 4 UTP kabela dovedeni su iznad pozicije kučica spremni su za uvođenje u kučice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</si>
</sst>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"/>
    <numFmt numFmtId="166" formatCode="&quot;1.&quot;0."/>
    <numFmt numFmtId="167" formatCode="&quot;1.5.&quot;0.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2"/>
      <name val="YU Swiss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 CE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  <charset val="238"/>
    </font>
    <font>
      <b/>
      <i/>
      <sz val="14"/>
      <color indexed="9"/>
      <name val="Arial"/>
      <family val="2"/>
    </font>
    <font>
      <i/>
      <sz val="10"/>
      <color indexed="9"/>
      <name val="Arial"/>
      <family val="2"/>
    </font>
    <font>
      <sz val="10"/>
      <color rgb="FFFF0000"/>
      <name val="Arial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vertAlign val="superscript"/>
      <sz val="10"/>
      <name val="Arial"/>
      <family val="2"/>
      <charset val="238"/>
    </font>
    <font>
      <b/>
      <u/>
      <sz val="13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name val="Arial CE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4" fillId="0" borderId="0"/>
    <xf numFmtId="0" fontId="4" fillId="0" borderId="0"/>
  </cellStyleXfs>
  <cellXfs count="130">
    <xf numFmtId="0" fontId="0" fillId="0" borderId="0" xfId="0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 vertical="top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3" fillId="0" borderId="0" xfId="0" quotePrefix="1" applyFont="1" applyAlignment="1">
      <alignment horizontal="right" vertical="top"/>
    </xf>
    <xf numFmtId="0" fontId="3" fillId="0" borderId="0" xfId="0" quotePrefix="1" applyFont="1" applyAlignment="1">
      <alignment horizontal="left" vertical="top" wrapText="1"/>
    </xf>
    <xf numFmtId="4" fontId="4" fillId="0" borderId="0" xfId="0" applyNumberFormat="1" applyFont="1"/>
    <xf numFmtId="0" fontId="11" fillId="0" borderId="1" xfId="4" applyFont="1" applyBorder="1" applyAlignment="1">
      <alignment horizontal="right" vertical="top"/>
    </xf>
    <xf numFmtId="0" fontId="11" fillId="0" borderId="1" xfId="4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3" fontId="4" fillId="0" borderId="0" xfId="4" applyNumberFormat="1" applyFont="1" applyAlignment="1">
      <alignment horizontal="right"/>
    </xf>
    <xf numFmtId="3" fontId="12" fillId="0" borderId="0" xfId="4" applyNumberFormat="1" applyFont="1" applyAlignment="1">
      <alignment horizontal="right"/>
    </xf>
    <xf numFmtId="3" fontId="12" fillId="0" borderId="1" xfId="4" applyNumberFormat="1" applyFont="1" applyBorder="1" applyAlignment="1">
      <alignment horizontal="right"/>
    </xf>
    <xf numFmtId="2" fontId="2" fillId="0" borderId="0" xfId="0" applyNumberFormat="1" applyFont="1" applyAlignment="1">
      <alignment horizontal="justify" vertical="top" wrapText="1"/>
    </xf>
    <xf numFmtId="2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" fontId="8" fillId="0" borderId="0" xfId="1" applyNumberFormat="1" applyFont="1" applyFill="1" applyAlignment="1">
      <alignment horizontal="right"/>
    </xf>
    <xf numFmtId="2" fontId="9" fillId="2" borderId="2" xfId="0" applyNumberFormat="1" applyFont="1" applyFill="1" applyBorder="1" applyAlignment="1">
      <alignment horizontal="center" vertical="center" wrapText="1"/>
    </xf>
    <xf numFmtId="4" fontId="9" fillId="2" borderId="2" xfId="0" quotePrefix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justify" vertical="top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11" fillId="0" borderId="1" xfId="4" applyFont="1" applyBorder="1" applyAlignment="1">
      <alignment horizontal="right" vertical="top" wrapText="1"/>
    </xf>
    <xf numFmtId="0" fontId="11" fillId="0" borderId="0" xfId="4" applyFont="1" applyAlignment="1">
      <alignment horizontal="right" vertical="top"/>
    </xf>
    <xf numFmtId="0" fontId="11" fillId="0" borderId="0" xfId="4" applyFont="1" applyAlignment="1">
      <alignment horizontal="right" vertical="top" wrapText="1"/>
    </xf>
    <xf numFmtId="0" fontId="11" fillId="0" borderId="0" xfId="4" applyFont="1" applyAlignment="1">
      <alignment horizontal="center"/>
    </xf>
    <xf numFmtId="2" fontId="9" fillId="2" borderId="3" xfId="0" quotePrefix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wrapText="1"/>
    </xf>
    <xf numFmtId="0" fontId="15" fillId="3" borderId="1" xfId="0" applyFont="1" applyFill="1" applyBorder="1" applyAlignment="1">
      <alignment horizontal="right" vertical="center"/>
    </xf>
    <xf numFmtId="4" fontId="11" fillId="0" borderId="1" xfId="4" applyNumberFormat="1" applyFont="1" applyBorder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11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 wrapText="1"/>
    </xf>
    <xf numFmtId="0" fontId="12" fillId="0" borderId="0" xfId="0" quotePrefix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 vertical="top" wrapText="1"/>
    </xf>
    <xf numFmtId="2" fontId="20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>
      <alignment wrapText="1"/>
    </xf>
    <xf numFmtId="2" fontId="20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4" fontId="4" fillId="0" borderId="0" xfId="3" applyNumberFormat="1" applyFont="1" applyAlignment="1">
      <alignment horizontal="center" wrapText="1"/>
    </xf>
    <xf numFmtId="166" fontId="1" fillId="0" borderId="0" xfId="4" applyNumberFormat="1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3" applyFont="1" applyAlignment="1">
      <alignment horizontal="justify" vertical="center" wrapText="1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8" fillId="0" borderId="0" xfId="1" applyNumberFormat="1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167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5" fillId="3" borderId="0" xfId="4" applyFont="1" applyFill="1" applyAlignment="1">
      <alignment horizontal="right" vertical="top"/>
    </xf>
    <xf numFmtId="0" fontId="15" fillId="3" borderId="0" xfId="4" applyFont="1" applyFill="1" applyAlignment="1">
      <alignment horizontal="center" vertical="center"/>
    </xf>
    <xf numFmtId="3" fontId="23" fillId="3" borderId="0" xfId="4" applyNumberFormat="1" applyFont="1" applyFill="1" applyAlignment="1">
      <alignment horizontal="right" vertical="center"/>
    </xf>
    <xf numFmtId="4" fontId="15" fillId="3" borderId="0" xfId="1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4" fontId="3" fillId="4" borderId="1" xfId="0" applyNumberFormat="1" applyFont="1" applyFill="1" applyBorder="1"/>
    <xf numFmtId="4" fontId="11" fillId="0" borderId="0" xfId="4" applyNumberFormat="1" applyFont="1"/>
    <xf numFmtId="4" fontId="2" fillId="0" borderId="0" xfId="0" applyNumberFormat="1" applyFont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justify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top"/>
    </xf>
    <xf numFmtId="0" fontId="4" fillId="0" borderId="0" xfId="6" applyFont="1" applyAlignment="1">
      <alignment horizontal="justify" vertical="top" wrapText="1"/>
    </xf>
    <xf numFmtId="0" fontId="1" fillId="0" borderId="0" xfId="7" applyFont="1" applyAlignment="1">
      <alignment horizontal="justify" vertical="top" wrapText="1"/>
    </xf>
    <xf numFmtId="0" fontId="1" fillId="0" borderId="0" xfId="7" applyFont="1" applyAlignment="1">
      <alignment horizontal="center" wrapText="1"/>
    </xf>
    <xf numFmtId="4" fontId="2" fillId="0" borderId="0" xfId="0" applyNumberFormat="1" applyFont="1" applyAlignment="1">
      <alignment horizontal="left"/>
    </xf>
    <xf numFmtId="4" fontId="4" fillId="0" borderId="0" xfId="7" applyNumberFormat="1" applyAlignment="1">
      <alignment horizontal="left"/>
    </xf>
    <xf numFmtId="4" fontId="4" fillId="0" borderId="0" xfId="7" applyNumberFormat="1" applyAlignment="1">
      <alignment horizontal="left" vertical="center"/>
    </xf>
    <xf numFmtId="0" fontId="1" fillId="0" borderId="0" xfId="7" applyFont="1" applyAlignment="1">
      <alignment horizontal="center" vertical="center" wrapText="1"/>
    </xf>
    <xf numFmtId="166" fontId="1" fillId="0" borderId="0" xfId="4" applyNumberFormat="1" applyFont="1" applyAlignment="1">
      <alignment horizontal="right" vertical="center"/>
    </xf>
    <xf numFmtId="165" fontId="1" fillId="0" borderId="0" xfId="4" applyNumberFormat="1" applyFont="1" applyAlignment="1">
      <alignment horizontal="right" vertical="top"/>
    </xf>
    <xf numFmtId="167" fontId="4" fillId="0" borderId="0" xfId="4" applyNumberFormat="1" applyFont="1" applyAlignment="1">
      <alignment horizontal="right" vertical="top"/>
    </xf>
    <xf numFmtId="0" fontId="1" fillId="0" borderId="0" xfId="0" applyFont="1" applyAlignment="1">
      <alignment horizontal="justify" vertical="top" wrapText="1"/>
    </xf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justify" vertical="top"/>
    </xf>
    <xf numFmtId="4" fontId="4" fillId="0" borderId="0" xfId="0" applyNumberFormat="1" applyFont="1" applyAlignment="1">
      <alignment horizontal="righ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5" fillId="3" borderId="0" xfId="4" applyFont="1" applyFill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3" borderId="1" xfId="0" applyFont="1" applyFill="1" applyBorder="1" applyAlignment="1">
      <alignment vertical="top"/>
    </xf>
    <xf numFmtId="0" fontId="0" fillId="0" borderId="1" xfId="0" applyBorder="1"/>
    <xf numFmtId="0" fontId="22" fillId="3" borderId="0" xfId="0" applyFont="1" applyFill="1" applyAlignment="1">
      <alignment horizontal="center" wrapText="1"/>
    </xf>
    <xf numFmtId="0" fontId="11" fillId="4" borderId="1" xfId="0" applyFont="1" applyFill="1" applyBorder="1" applyAlignment="1">
      <alignment vertical="top"/>
    </xf>
    <xf numFmtId="0" fontId="1" fillId="0" borderId="0" xfId="4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3" applyFont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0" xfId="6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wrapText="1"/>
    </xf>
    <xf numFmtId="0" fontId="2" fillId="0" borderId="0" xfId="0" applyFont="1" applyAlignment="1">
      <alignment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7" xr:uid="{00000000-0005-0000-0000-000001000000}"/>
    <cellStyle name="Normal_Sheet1" xfId="6" xr:uid="{00000000-0005-0000-0000-000002000000}"/>
    <cellStyle name="Normal_Tros_el_novi_Rogac" xfId="3" xr:uid="{00000000-0005-0000-0000-000003000000}"/>
    <cellStyle name="Normal_Troskovnik" xfId="4" xr:uid="{00000000-0005-0000-0000-000004000000}"/>
    <cellStyle name="Obično_Troskovnik-1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K99"/>
  <sheetViews>
    <sheetView showGridLines="0" tabSelected="1" topLeftCell="A55" zoomScaleNormal="100" zoomScaleSheetLayoutView="100" workbookViewId="0">
      <selection activeCell="B56" sqref="B56"/>
    </sheetView>
  </sheetViews>
  <sheetFormatPr defaultColWidth="8.85546875" defaultRowHeight="12.75"/>
  <cols>
    <col min="1" max="1" width="7.42578125" style="21" customWidth="1"/>
    <col min="2" max="2" width="42.28515625" style="22" customWidth="1"/>
    <col min="3" max="3" width="8.28515625" style="5" customWidth="1"/>
    <col min="4" max="4" width="11.42578125" style="30" customWidth="1"/>
    <col min="5" max="5" width="12.28515625" style="8" customWidth="1"/>
    <col min="6" max="6" width="14.85546875" style="9" customWidth="1"/>
    <col min="7" max="7" width="10.140625" style="5" bestFit="1" customWidth="1"/>
    <col min="8" max="16384" width="8.85546875" style="5"/>
  </cols>
  <sheetData>
    <row r="1" spans="1:7" ht="18.75">
      <c r="A1" s="127" t="s">
        <v>9</v>
      </c>
      <c r="B1" s="127"/>
      <c r="C1" s="127"/>
      <c r="D1" s="127"/>
      <c r="E1" s="127"/>
      <c r="F1" s="127"/>
    </row>
    <row r="2" spans="1:7">
      <c r="A2" s="128" t="s">
        <v>21</v>
      </c>
      <c r="B2" s="128"/>
      <c r="C2" s="128"/>
      <c r="D2" s="128"/>
      <c r="E2" s="128"/>
      <c r="F2" s="128"/>
    </row>
    <row r="3" spans="1:7">
      <c r="A3" s="1"/>
      <c r="B3" s="35"/>
      <c r="C3" s="2"/>
      <c r="D3" s="3"/>
      <c r="E3" s="4"/>
      <c r="F3" s="2"/>
    </row>
    <row r="4" spans="1:7" ht="24">
      <c r="A4" s="32" t="s">
        <v>0</v>
      </c>
      <c r="B4" s="32" t="s">
        <v>1</v>
      </c>
      <c r="C4" s="32" t="s">
        <v>2</v>
      </c>
      <c r="D4" s="32" t="s">
        <v>3</v>
      </c>
      <c r="E4" s="33" t="s">
        <v>5</v>
      </c>
      <c r="F4" s="41" t="s">
        <v>4</v>
      </c>
    </row>
    <row r="5" spans="1:7">
      <c r="A5" s="18"/>
      <c r="C5" s="10"/>
      <c r="D5" s="28"/>
      <c r="E5" s="19"/>
      <c r="F5" s="20"/>
    </row>
    <row r="6" spans="1:7" ht="15">
      <c r="A6" s="43"/>
      <c r="B6" s="117" t="s">
        <v>22</v>
      </c>
      <c r="C6" s="118"/>
      <c r="D6" s="118"/>
      <c r="E6" s="118"/>
      <c r="F6" s="118"/>
    </row>
    <row r="7" spans="1:7">
      <c r="A7" s="6"/>
      <c r="B7" s="36"/>
      <c r="D7" s="7"/>
    </row>
    <row r="8" spans="1:7" customFormat="1" ht="173.25" customHeight="1">
      <c r="A8" s="23"/>
      <c r="B8" s="123" t="s">
        <v>23</v>
      </c>
      <c r="C8" s="124"/>
      <c r="D8" s="124"/>
      <c r="E8" s="124"/>
      <c r="F8" s="9" t="s">
        <v>6</v>
      </c>
    </row>
    <row r="9" spans="1:7" customFormat="1">
      <c r="A9" s="23"/>
      <c r="B9" s="34"/>
      <c r="C9" s="63"/>
      <c r="D9" s="62"/>
      <c r="E9" s="64"/>
      <c r="F9" s="9"/>
    </row>
    <row r="10" spans="1:7" s="71" customFormat="1" ht="15" customHeight="1">
      <c r="A10" s="43" t="s">
        <v>8</v>
      </c>
      <c r="B10" s="117" t="s">
        <v>24</v>
      </c>
      <c r="C10" s="118"/>
      <c r="D10" s="118"/>
      <c r="E10" s="118"/>
      <c r="F10" s="118"/>
    </row>
    <row r="11" spans="1:7" s="71" customFormat="1" ht="15" customHeight="1">
      <c r="A11" s="91"/>
      <c r="B11" s="92"/>
      <c r="C11"/>
      <c r="D11"/>
      <c r="E11"/>
      <c r="F11"/>
    </row>
    <row r="12" spans="1:7" s="71" customFormat="1" ht="15" customHeight="1">
      <c r="A12" s="91"/>
      <c r="B12" s="125" t="s">
        <v>25</v>
      </c>
      <c r="C12" s="125"/>
      <c r="D12" s="125"/>
      <c r="E12" s="125"/>
      <c r="F12" s="125"/>
      <c r="G12" s="125"/>
    </row>
    <row r="13" spans="1:7" s="71" customFormat="1" ht="15" customHeight="1">
      <c r="A13" s="91"/>
      <c r="B13" s="125" t="s">
        <v>26</v>
      </c>
      <c r="C13" s="125"/>
      <c r="D13" s="125"/>
      <c r="E13" s="125"/>
      <c r="F13" s="125"/>
      <c r="G13" s="125"/>
    </row>
    <row r="14" spans="1:7" s="71" customFormat="1" ht="15" customHeight="1">
      <c r="A14" s="91"/>
      <c r="B14" s="125" t="s">
        <v>27</v>
      </c>
      <c r="C14" s="125"/>
      <c r="D14" s="125"/>
      <c r="E14" s="125"/>
      <c r="F14" s="125"/>
      <c r="G14" s="125"/>
    </row>
    <row r="15" spans="1:7" s="71" customFormat="1" ht="92.25" customHeight="1">
      <c r="A15" s="91"/>
      <c r="B15" s="125" t="s">
        <v>28</v>
      </c>
      <c r="C15" s="126"/>
      <c r="D15" s="126"/>
      <c r="E15" s="126"/>
      <c r="F15" s="93"/>
      <c r="G15" s="93"/>
    </row>
    <row r="16" spans="1:7" s="71" customFormat="1" ht="156" customHeight="1">
      <c r="A16" s="91"/>
      <c r="B16" s="125" t="s">
        <v>29</v>
      </c>
      <c r="C16" s="126"/>
      <c r="D16" s="126"/>
      <c r="E16" s="126"/>
      <c r="F16" s="93"/>
      <c r="G16" s="93"/>
    </row>
    <row r="17" spans="1:11">
      <c r="A17" s="12"/>
      <c r="B17" s="5"/>
      <c r="C17" s="67"/>
      <c r="D17" s="29"/>
      <c r="E17" s="88"/>
    </row>
    <row r="18" spans="1:11" ht="27.75" customHeight="1">
      <c r="A18" s="65" t="s">
        <v>7</v>
      </c>
      <c r="B18" s="94" t="s">
        <v>30</v>
      </c>
      <c r="C18" s="68"/>
      <c r="D18" s="7"/>
      <c r="E18" s="89"/>
      <c r="F18" s="31"/>
      <c r="J18" s="46"/>
    </row>
    <row r="19" spans="1:11" ht="15" customHeight="1">
      <c r="A19" s="65" t="s">
        <v>43</v>
      </c>
      <c r="B19" s="94" t="s">
        <v>31</v>
      </c>
      <c r="C19" s="99" t="s">
        <v>32</v>
      </c>
      <c r="D19" s="96">
        <v>78</v>
      </c>
      <c r="E19" s="89"/>
      <c r="F19" s="73">
        <f>D19*E19</f>
        <v>0</v>
      </c>
      <c r="J19" s="46"/>
    </row>
    <row r="20" spans="1:11" s="10" customFormat="1" ht="14.25" customHeight="1">
      <c r="A20" s="100" t="s">
        <v>44</v>
      </c>
      <c r="B20" s="94" t="s">
        <v>33</v>
      </c>
      <c r="C20" s="99" t="s">
        <v>32</v>
      </c>
      <c r="D20" s="72">
        <v>9</v>
      </c>
      <c r="E20" s="89"/>
      <c r="F20" s="73">
        <f>D20*E20</f>
        <v>0</v>
      </c>
      <c r="J20" s="68"/>
    </row>
    <row r="21" spans="1:11">
      <c r="B21" s="27"/>
      <c r="C21" s="68"/>
      <c r="D21" s="42"/>
      <c r="E21" s="89"/>
      <c r="F21" s="19"/>
      <c r="J21" s="45"/>
    </row>
    <row r="22" spans="1:11" ht="78" customHeight="1">
      <c r="A22" s="65" t="s">
        <v>11</v>
      </c>
      <c r="B22" s="94" t="s">
        <v>34</v>
      </c>
      <c r="C22" s="68"/>
      <c r="D22" s="7"/>
      <c r="E22" s="89"/>
      <c r="F22" s="73"/>
      <c r="J22" s="45"/>
    </row>
    <row r="23" spans="1:11" ht="15.75" customHeight="1">
      <c r="A23" s="65" t="s">
        <v>43</v>
      </c>
      <c r="B23" s="94" t="s">
        <v>35</v>
      </c>
      <c r="C23" s="99" t="s">
        <v>14</v>
      </c>
      <c r="D23" s="98">
        <v>5.2</v>
      </c>
      <c r="E23" s="89"/>
      <c r="F23" s="73">
        <f>D23*E23</f>
        <v>0</v>
      </c>
      <c r="J23" s="45"/>
    </row>
    <row r="24" spans="1:11" ht="15" customHeight="1">
      <c r="A24" s="65" t="s">
        <v>44</v>
      </c>
      <c r="B24" s="94" t="s">
        <v>36</v>
      </c>
      <c r="C24" s="99" t="s">
        <v>14</v>
      </c>
      <c r="D24" s="98">
        <v>5.2</v>
      </c>
      <c r="E24" s="89"/>
      <c r="F24" s="73">
        <f>D24*E24</f>
        <v>0</v>
      </c>
      <c r="J24" s="45"/>
    </row>
    <row r="25" spans="1:11" ht="30.75" customHeight="1">
      <c r="A25" s="65" t="s">
        <v>45</v>
      </c>
      <c r="B25" s="94" t="s">
        <v>37</v>
      </c>
      <c r="C25" s="99" t="s">
        <v>32</v>
      </c>
      <c r="D25" s="98">
        <v>9</v>
      </c>
      <c r="E25" s="89"/>
      <c r="F25" s="73">
        <f>D25*E25</f>
        <v>0</v>
      </c>
      <c r="J25" s="45"/>
    </row>
    <row r="26" spans="1:11" ht="30" customHeight="1">
      <c r="A26" s="65" t="s">
        <v>46</v>
      </c>
      <c r="B26" s="94" t="s">
        <v>38</v>
      </c>
      <c r="C26" s="99" t="s">
        <v>32</v>
      </c>
      <c r="D26" s="98">
        <v>5</v>
      </c>
      <c r="E26" s="89"/>
      <c r="F26" s="73">
        <f>D26*E26</f>
        <v>0</v>
      </c>
      <c r="J26" s="45"/>
    </row>
    <row r="27" spans="1:11" s="10" customFormat="1">
      <c r="A27" s="100" t="s">
        <v>47</v>
      </c>
      <c r="B27" s="94" t="s">
        <v>39</v>
      </c>
      <c r="C27" s="95" t="s">
        <v>32</v>
      </c>
      <c r="D27" s="98">
        <v>3</v>
      </c>
      <c r="E27" s="89"/>
      <c r="F27" s="73">
        <f>D27*E27</f>
        <v>0</v>
      </c>
      <c r="J27" s="74"/>
    </row>
    <row r="28" spans="1:11">
      <c r="A28" s="13"/>
      <c r="B28" s="14"/>
      <c r="C28" s="68"/>
      <c r="D28" s="7"/>
      <c r="E28" s="88"/>
      <c r="F28" s="15"/>
    </row>
    <row r="29" spans="1:11" s="11" customFormat="1" ht="81" customHeight="1">
      <c r="A29" s="12" t="s">
        <v>12</v>
      </c>
      <c r="B29" s="94" t="s">
        <v>40</v>
      </c>
      <c r="C29" s="69"/>
      <c r="D29" s="24"/>
      <c r="E29" s="77"/>
      <c r="F29" s="15"/>
      <c r="H29" s="5"/>
      <c r="I29" s="5"/>
      <c r="J29" s="5"/>
      <c r="K29" s="5"/>
    </row>
    <row r="30" spans="1:11" s="11" customFormat="1" ht="13.5" customHeight="1">
      <c r="A30" s="101" t="s">
        <v>43</v>
      </c>
      <c r="B30" s="94" t="s">
        <v>41</v>
      </c>
      <c r="C30" s="95" t="s">
        <v>14</v>
      </c>
      <c r="D30" s="98">
        <v>16</v>
      </c>
      <c r="E30" s="77"/>
      <c r="F30" s="15">
        <f>D30*E30</f>
        <v>0</v>
      </c>
    </row>
    <row r="31" spans="1:11" s="79" customFormat="1" ht="14.25">
      <c r="A31" s="75" t="s">
        <v>44</v>
      </c>
      <c r="B31" s="94" t="s">
        <v>42</v>
      </c>
      <c r="C31" s="66" t="s">
        <v>14</v>
      </c>
      <c r="D31" s="98">
        <v>12.5</v>
      </c>
      <c r="E31" s="77"/>
      <c r="F31" s="78">
        <f>D31*E31</f>
        <v>0</v>
      </c>
    </row>
    <row r="32" spans="1:11" s="79" customFormat="1">
      <c r="A32" s="75"/>
      <c r="B32" s="94"/>
      <c r="C32" s="66"/>
      <c r="D32" s="98"/>
      <c r="E32" s="77"/>
      <c r="F32" s="78"/>
    </row>
    <row r="33" spans="1:6" s="79" customFormat="1" ht="154.5" customHeight="1">
      <c r="A33" s="102" t="s">
        <v>13</v>
      </c>
      <c r="B33" s="94" t="s">
        <v>48</v>
      </c>
      <c r="C33" s="66"/>
      <c r="D33" s="98"/>
      <c r="E33" s="77"/>
      <c r="F33" s="78"/>
    </row>
    <row r="34" spans="1:6" s="79" customFormat="1">
      <c r="A34" s="75" t="s">
        <v>43</v>
      </c>
      <c r="B34" s="103" t="s">
        <v>49</v>
      </c>
      <c r="C34" s="104" t="s">
        <v>50</v>
      </c>
      <c r="D34" s="105">
        <v>1</v>
      </c>
      <c r="E34" s="77"/>
      <c r="F34" s="78">
        <f>D34*E34</f>
        <v>0</v>
      </c>
    </row>
    <row r="35" spans="1:6" s="79" customFormat="1" ht="14.25">
      <c r="A35" s="75" t="s">
        <v>44</v>
      </c>
      <c r="B35" s="106" t="s">
        <v>51</v>
      </c>
      <c r="C35" s="95" t="s">
        <v>14</v>
      </c>
      <c r="D35" s="98">
        <v>1.76</v>
      </c>
      <c r="E35" s="77"/>
      <c r="F35" s="78">
        <f>D35*E35</f>
        <v>0</v>
      </c>
    </row>
    <row r="36" spans="1:6" s="79" customFormat="1">
      <c r="A36" s="75"/>
      <c r="B36" s="106"/>
      <c r="C36" s="95"/>
      <c r="D36" s="98"/>
      <c r="E36" s="77"/>
      <c r="F36" s="78"/>
    </row>
    <row r="37" spans="1:6" s="79" customFormat="1" ht="67.5" customHeight="1">
      <c r="A37" s="102" t="s">
        <v>52</v>
      </c>
      <c r="B37" s="94" t="s">
        <v>53</v>
      </c>
      <c r="C37" s="95"/>
      <c r="D37" s="98"/>
      <c r="E37" s="77"/>
      <c r="F37" s="78"/>
    </row>
    <row r="38" spans="1:6" s="79" customFormat="1" ht="25.5">
      <c r="A38" s="75"/>
      <c r="B38" s="94" t="s">
        <v>54</v>
      </c>
      <c r="C38" s="95" t="s">
        <v>55</v>
      </c>
      <c r="D38" s="97">
        <v>4.0999999999999996</v>
      </c>
      <c r="E38" s="77"/>
      <c r="F38" s="107">
        <f>D38*E38</f>
        <v>0</v>
      </c>
    </row>
    <row r="39" spans="1:6" s="79" customFormat="1">
      <c r="A39" s="75"/>
      <c r="B39" s="94"/>
      <c r="C39" s="95"/>
      <c r="D39" s="97"/>
      <c r="E39" s="77"/>
      <c r="F39" s="107"/>
    </row>
    <row r="40" spans="1:6" s="79" customFormat="1" ht="76.5">
      <c r="A40" s="102" t="s">
        <v>56</v>
      </c>
      <c r="B40" s="108" t="s">
        <v>57</v>
      </c>
      <c r="C40" s="95"/>
      <c r="D40" s="97"/>
      <c r="E40" s="77"/>
      <c r="F40" s="107"/>
    </row>
    <row r="41" spans="1:6" s="79" customFormat="1">
      <c r="A41" s="75" t="s">
        <v>43</v>
      </c>
      <c r="B41" s="103" t="s">
        <v>58</v>
      </c>
      <c r="C41" s="109" t="s">
        <v>50</v>
      </c>
      <c r="D41" s="105">
        <v>2</v>
      </c>
      <c r="E41" s="77"/>
      <c r="F41" s="107">
        <f>D41*E41</f>
        <v>0</v>
      </c>
    </row>
    <row r="42" spans="1:6" s="79" customFormat="1">
      <c r="A42" s="75" t="s">
        <v>44</v>
      </c>
      <c r="B42" s="103" t="s">
        <v>59</v>
      </c>
      <c r="C42" s="104" t="s">
        <v>50</v>
      </c>
      <c r="D42" s="105">
        <v>2</v>
      </c>
      <c r="E42" s="77"/>
      <c r="F42" s="107">
        <f>D42*E42</f>
        <v>0</v>
      </c>
    </row>
    <row r="43" spans="1:6" s="79" customFormat="1">
      <c r="A43" s="75"/>
      <c r="B43" s="94"/>
      <c r="C43" s="95"/>
      <c r="D43" s="97"/>
      <c r="E43" s="77"/>
      <c r="F43" s="107"/>
    </row>
    <row r="44" spans="1:6" s="79" customFormat="1" ht="27" customHeight="1">
      <c r="A44" s="102" t="s">
        <v>60</v>
      </c>
      <c r="B44" s="94" t="s">
        <v>61</v>
      </c>
      <c r="C44" s="95"/>
      <c r="D44" s="97"/>
      <c r="E44" s="77"/>
      <c r="F44" s="107"/>
    </row>
    <row r="45" spans="1:6" s="79" customFormat="1">
      <c r="A45" s="75"/>
      <c r="B45" s="94" t="s">
        <v>62</v>
      </c>
      <c r="C45" s="95" t="s">
        <v>50</v>
      </c>
      <c r="D45" s="98">
        <v>4</v>
      </c>
      <c r="E45" s="77"/>
      <c r="F45" s="78">
        <f>D45*E45</f>
        <v>0</v>
      </c>
    </row>
    <row r="46" spans="1:6" s="79" customFormat="1">
      <c r="A46" s="75"/>
      <c r="B46" s="94"/>
      <c r="C46" s="95"/>
      <c r="D46" s="98"/>
      <c r="E46" s="77"/>
      <c r="F46" s="78"/>
    </row>
    <row r="47" spans="1:6" s="79" customFormat="1" ht="25.5">
      <c r="A47" s="102" t="s">
        <v>63</v>
      </c>
      <c r="B47" s="94" t="s">
        <v>64</v>
      </c>
      <c r="C47" s="95"/>
      <c r="D47" s="98"/>
      <c r="E47" s="77"/>
      <c r="F47" s="78"/>
    </row>
    <row r="48" spans="1:6" s="79" customFormat="1">
      <c r="A48" s="75"/>
      <c r="B48" s="94" t="s">
        <v>65</v>
      </c>
      <c r="C48" s="95" t="s">
        <v>50</v>
      </c>
      <c r="D48" s="98">
        <v>4</v>
      </c>
      <c r="E48" s="77"/>
      <c r="F48" s="78">
        <f>D48*E48</f>
        <v>0</v>
      </c>
    </row>
    <row r="49" spans="1:6" s="79" customFormat="1">
      <c r="A49" s="75"/>
      <c r="B49" s="94"/>
      <c r="C49" s="95"/>
      <c r="D49" s="98"/>
      <c r="E49" s="77"/>
      <c r="F49" s="78"/>
    </row>
    <row r="50" spans="1:6" s="79" customFormat="1" ht="63.75">
      <c r="A50" s="102" t="s">
        <v>66</v>
      </c>
      <c r="B50" s="94" t="s">
        <v>67</v>
      </c>
      <c r="C50" s="95"/>
      <c r="D50" s="98"/>
      <c r="E50" s="77"/>
      <c r="F50" s="78"/>
    </row>
    <row r="51" spans="1:6" s="79" customFormat="1" ht="14.25">
      <c r="A51" s="75"/>
      <c r="B51" s="94" t="s">
        <v>68</v>
      </c>
      <c r="C51" s="95" t="s">
        <v>14</v>
      </c>
      <c r="D51" s="98">
        <v>5.2</v>
      </c>
      <c r="E51" s="77"/>
      <c r="F51" s="78">
        <f>D51*E51</f>
        <v>0</v>
      </c>
    </row>
    <row r="52" spans="1:6" s="79" customFormat="1">
      <c r="A52" s="75"/>
      <c r="B52" s="94"/>
      <c r="C52" s="95"/>
      <c r="D52" s="98"/>
      <c r="E52" s="77"/>
      <c r="F52" s="78"/>
    </row>
    <row r="53" spans="1:6" s="79" customFormat="1" ht="193.5" customHeight="1">
      <c r="A53" s="102" t="s">
        <v>69</v>
      </c>
      <c r="B53" s="110" t="s">
        <v>70</v>
      </c>
      <c r="C53" s="111" t="s">
        <v>50</v>
      </c>
      <c r="D53" s="112">
        <v>2</v>
      </c>
      <c r="E53" s="107"/>
      <c r="F53" s="107">
        <f>D53*E53</f>
        <v>0</v>
      </c>
    </row>
    <row r="54" spans="1:6" s="79" customFormat="1">
      <c r="A54" s="75"/>
      <c r="B54" s="94"/>
      <c r="C54" s="95"/>
      <c r="D54" s="98"/>
      <c r="E54" s="77"/>
      <c r="F54" s="78"/>
    </row>
    <row r="55" spans="1:6" s="79" customFormat="1" ht="63.75">
      <c r="A55" s="102" t="s">
        <v>71</v>
      </c>
      <c r="B55" s="110" t="s">
        <v>79</v>
      </c>
      <c r="C55" s="111" t="s">
        <v>72</v>
      </c>
      <c r="D55" s="112">
        <v>3</v>
      </c>
      <c r="E55" s="113"/>
      <c r="F55" s="107">
        <f>D55*E55</f>
        <v>0</v>
      </c>
    </row>
    <row r="56" spans="1:6" s="79" customFormat="1">
      <c r="A56" s="75"/>
      <c r="B56" s="94"/>
      <c r="C56" s="95"/>
      <c r="D56" s="98"/>
      <c r="E56" s="77"/>
      <c r="F56" s="78"/>
    </row>
    <row r="57" spans="1:6" s="79" customFormat="1">
      <c r="A57" s="75"/>
      <c r="B57" s="70"/>
      <c r="C57" s="66"/>
      <c r="D57" s="76"/>
      <c r="E57" s="77"/>
      <c r="F57" s="78"/>
    </row>
    <row r="58" spans="1:6" s="79" customFormat="1" ht="15">
      <c r="A58" s="85" t="s">
        <v>8</v>
      </c>
      <c r="B58" s="120" t="s">
        <v>73</v>
      </c>
      <c r="C58" s="118"/>
      <c r="D58" s="118"/>
      <c r="E58" s="118"/>
      <c r="F58" s="86">
        <f>SUM(F10:F55)</f>
        <v>0</v>
      </c>
    </row>
    <row r="59" spans="1:6" s="79" customFormat="1">
      <c r="A59" s="75"/>
      <c r="B59" s="70"/>
      <c r="C59" s="66"/>
      <c r="D59" s="76"/>
      <c r="E59" s="77"/>
      <c r="F59" s="78"/>
    </row>
    <row r="60" spans="1:6" s="79" customFormat="1">
      <c r="A60" s="75"/>
      <c r="B60" s="70"/>
      <c r="C60" s="66"/>
      <c r="D60" s="76"/>
      <c r="E60" s="77"/>
      <c r="F60" s="78"/>
    </row>
    <row r="61" spans="1:6" s="79" customFormat="1" ht="15">
      <c r="A61" s="43" t="s">
        <v>16</v>
      </c>
      <c r="B61" s="117" t="s">
        <v>74</v>
      </c>
      <c r="C61" s="118"/>
      <c r="D61" s="118"/>
      <c r="E61" s="118"/>
      <c r="F61" s="118"/>
    </row>
    <row r="62" spans="1:6" s="79" customFormat="1">
      <c r="A62" s="6"/>
      <c r="B62" s="36"/>
      <c r="C62" s="5"/>
      <c r="D62" s="7"/>
      <c r="E62" s="8"/>
      <c r="F62" s="9"/>
    </row>
    <row r="63" spans="1:6" s="79" customFormat="1" ht="25.5">
      <c r="A63" s="80" t="s">
        <v>17</v>
      </c>
      <c r="B63" s="90" t="s">
        <v>75</v>
      </c>
      <c r="C63" s="63" t="s">
        <v>50</v>
      </c>
      <c r="D63" s="62">
        <v>3</v>
      </c>
      <c r="E63" s="64">
        <f>F58</f>
        <v>0</v>
      </c>
      <c r="F63" s="8">
        <f>D63*E63</f>
        <v>0</v>
      </c>
    </row>
    <row r="64" spans="1:6" s="79" customFormat="1">
      <c r="A64" s="75"/>
      <c r="B64" s="70"/>
      <c r="C64" s="66"/>
      <c r="D64" s="76"/>
      <c r="E64" s="77"/>
      <c r="F64" s="78"/>
    </row>
    <row r="65" spans="1:6" s="79" customFormat="1" ht="15">
      <c r="A65" s="85" t="s">
        <v>16</v>
      </c>
      <c r="B65" s="120" t="s">
        <v>76</v>
      </c>
      <c r="C65" s="118"/>
      <c r="D65" s="118"/>
      <c r="E65" s="118"/>
      <c r="F65" s="86">
        <f>F63</f>
        <v>0</v>
      </c>
    </row>
    <row r="66" spans="1:6" s="79" customFormat="1">
      <c r="A66" s="75"/>
      <c r="B66" s="70"/>
      <c r="C66" s="66"/>
      <c r="D66" s="76"/>
      <c r="E66" s="77"/>
      <c r="F66" s="78"/>
    </row>
    <row r="67" spans="1:6" ht="16.5">
      <c r="A67" s="119" t="s">
        <v>18</v>
      </c>
      <c r="B67" s="119"/>
      <c r="C67" s="119"/>
      <c r="D67" s="119"/>
      <c r="E67" s="119"/>
      <c r="F67" s="119"/>
    </row>
    <row r="68" spans="1:6" ht="15">
      <c r="A68" s="47"/>
      <c r="B68" s="48"/>
      <c r="C68" s="48"/>
      <c r="D68" s="49"/>
      <c r="E68" s="50"/>
      <c r="F68" s="50"/>
    </row>
    <row r="69" spans="1:6" ht="30">
      <c r="A69" s="81" t="s">
        <v>16</v>
      </c>
      <c r="B69" s="114" t="s">
        <v>78</v>
      </c>
      <c r="C69" s="82"/>
      <c r="D69" s="83"/>
      <c r="E69" s="84"/>
      <c r="F69" s="84">
        <f>F65</f>
        <v>0</v>
      </c>
    </row>
    <row r="70" spans="1:6" ht="15">
      <c r="A70" s="38"/>
      <c r="B70" s="39"/>
      <c r="C70" s="40"/>
      <c r="D70" s="25"/>
      <c r="E70" s="87"/>
      <c r="F70" s="87"/>
    </row>
    <row r="71" spans="1:6" ht="15">
      <c r="A71" s="16"/>
      <c r="B71" s="37" t="s">
        <v>19</v>
      </c>
      <c r="C71" s="17"/>
      <c r="D71" s="26"/>
      <c r="E71" s="44" t="s">
        <v>6</v>
      </c>
      <c r="F71" s="44">
        <f>F69/100*25</f>
        <v>0</v>
      </c>
    </row>
    <row r="72" spans="1:6" ht="15">
      <c r="A72" s="38"/>
      <c r="B72" s="39"/>
      <c r="C72" s="40"/>
      <c r="D72" s="25"/>
      <c r="E72" s="87"/>
      <c r="F72" s="87"/>
    </row>
    <row r="73" spans="1:6" ht="12" customHeight="1">
      <c r="A73" s="16"/>
      <c r="B73" s="37" t="s">
        <v>20</v>
      </c>
      <c r="C73" s="17"/>
      <c r="D73" s="26"/>
      <c r="E73" s="44" t="s">
        <v>6</v>
      </c>
      <c r="F73" s="44">
        <f>SUM(F69:F71)</f>
        <v>0</v>
      </c>
    </row>
    <row r="74" spans="1:6" ht="15.75" customHeight="1">
      <c r="A74" s="38"/>
      <c r="B74" s="39"/>
      <c r="C74" s="40"/>
      <c r="D74" s="25"/>
      <c r="E74" s="87"/>
      <c r="F74" s="87"/>
    </row>
    <row r="75" spans="1:6" ht="12" customHeight="1">
      <c r="A75" s="121" t="s">
        <v>77</v>
      </c>
      <c r="B75" s="122"/>
      <c r="C75" s="122"/>
      <c r="D75" s="122"/>
      <c r="E75" s="122"/>
      <c r="F75" s="122"/>
    </row>
    <row r="76" spans="1:6" ht="18" customHeight="1">
      <c r="A76" s="38"/>
      <c r="B76" s="39"/>
      <c r="C76" s="40"/>
      <c r="D76" s="25"/>
      <c r="E76" s="87"/>
      <c r="F76" s="87"/>
    </row>
    <row r="77" spans="1:6" ht="12" customHeight="1">
      <c r="A77" s="129" t="s">
        <v>10</v>
      </c>
      <c r="B77" s="116"/>
      <c r="C77" s="116"/>
      <c r="D77" s="116"/>
      <c r="E77" s="116"/>
      <c r="F77" s="116"/>
    </row>
    <row r="78" spans="1:6" ht="12" customHeight="1">
      <c r="A78" s="10"/>
      <c r="B78" s="58"/>
      <c r="C78" s="10"/>
      <c r="D78" s="59"/>
      <c r="E78" s="20"/>
      <c r="F78" s="20"/>
    </row>
    <row r="79" spans="1:6" ht="12" customHeight="1">
      <c r="A79" s="115" t="s">
        <v>15</v>
      </c>
      <c r="B79" s="116"/>
      <c r="C79" s="116"/>
      <c r="D79" s="116"/>
      <c r="E79" s="116"/>
      <c r="F79" s="116"/>
    </row>
    <row r="80" spans="1:6" ht="27" customHeight="1"/>
    <row r="81" spans="1:3" ht="14.25">
      <c r="A81" s="5"/>
      <c r="B81" s="51"/>
      <c r="C81" s="52"/>
    </row>
    <row r="82" spans="1:3" ht="26.25" customHeight="1">
      <c r="A82" s="5"/>
      <c r="B82" s="60"/>
      <c r="C82" s="52"/>
    </row>
    <row r="83" spans="1:3" ht="14.25">
      <c r="A83" s="5"/>
      <c r="B83" s="60"/>
      <c r="C83" s="52"/>
    </row>
    <row r="84" spans="1:3" ht="14.25">
      <c r="B84" s="60"/>
    </row>
    <row r="85" spans="1:3" ht="14.25">
      <c r="A85"/>
      <c r="B85" s="61"/>
      <c r="C85" s="52"/>
    </row>
    <row r="86" spans="1:3" ht="14.25">
      <c r="B86" s="60"/>
      <c r="C86" s="52"/>
    </row>
    <row r="87" spans="1:3" ht="14.25">
      <c r="A87" s="5"/>
      <c r="B87" s="60"/>
      <c r="C87" s="52"/>
    </row>
    <row r="88" spans="1:3" ht="14.25">
      <c r="A88" s="5"/>
      <c r="B88" s="53"/>
      <c r="C88" s="52"/>
    </row>
    <row r="89" spans="1:3" ht="14.25">
      <c r="A89" s="5"/>
      <c r="B89" s="53"/>
      <c r="C89" s="52"/>
    </row>
    <row r="90" spans="1:3" ht="14.25">
      <c r="A90" s="5"/>
      <c r="B90" s="53"/>
      <c r="C90" s="52"/>
    </row>
    <row r="91" spans="1:3" ht="14.25">
      <c r="A91" s="5"/>
      <c r="C91" s="52"/>
    </row>
    <row r="92" spans="1:3" ht="14.25">
      <c r="A92" s="5"/>
      <c r="B92" s="51"/>
      <c r="C92" s="52"/>
    </row>
    <row r="93" spans="1:3" ht="14.25">
      <c r="A93" s="5"/>
      <c r="B93" s="51"/>
      <c r="C93" s="52"/>
    </row>
    <row r="94" spans="1:3" ht="14.25">
      <c r="A94" s="5"/>
      <c r="B94" s="51"/>
      <c r="C94" s="52"/>
    </row>
    <row r="95" spans="1:3" ht="14.25">
      <c r="A95" s="5"/>
      <c r="C95" s="52"/>
    </row>
    <row r="96" spans="1:3" ht="14.25">
      <c r="A96" s="54"/>
      <c r="B96" s="51"/>
      <c r="C96" s="55"/>
    </row>
    <row r="97" spans="1:3" ht="14.25">
      <c r="A97" s="54"/>
      <c r="B97" s="51"/>
      <c r="C97" s="55"/>
    </row>
    <row r="98" spans="1:3" ht="14.25">
      <c r="A98" s="54"/>
      <c r="B98" s="51"/>
      <c r="C98" s="55"/>
    </row>
    <row r="99" spans="1:3">
      <c r="A99" s="56"/>
      <c r="C99" s="57"/>
    </row>
  </sheetData>
  <mergeCells count="17">
    <mergeCell ref="A1:F1"/>
    <mergeCell ref="A2:F2"/>
    <mergeCell ref="A77:F77"/>
    <mergeCell ref="A79:F79"/>
    <mergeCell ref="B6:F6"/>
    <mergeCell ref="B61:F61"/>
    <mergeCell ref="A67:F67"/>
    <mergeCell ref="B58:E58"/>
    <mergeCell ref="B65:E65"/>
    <mergeCell ref="A75:F75"/>
    <mergeCell ref="B8:E8"/>
    <mergeCell ref="B10:F10"/>
    <mergeCell ref="B12:G12"/>
    <mergeCell ref="B13:G13"/>
    <mergeCell ref="B14:G14"/>
    <mergeCell ref="B15:E15"/>
    <mergeCell ref="B16:E16"/>
  </mergeCells>
  <pageMargins left="0.59055118110236227" right="0.19685039370078741" top="0.78740157480314965" bottom="0.78740157480314965" header="0.39370078740157483" footer="0.59055118110236227"/>
  <pageSetup paperSize="9" scale="99" orientation="portrait" r:id="rId1"/>
  <headerFooter>
    <oddHeader>&amp;L&amp;"Arial,Bold"&amp;14&amp;ELUČKA UPRAVA DUBROVNIK</oddHeader>
    <oddFooter xml:space="preserve">&amp;LDubrovnik, siječanj 2023&amp;RStr. &amp;P/&amp;N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Kučice HomePort</vt:lpstr>
      <vt:lpstr>'Kučice HomePort'!Print_Titles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2011-10-19T07:20:40Z</cp:lastPrinted>
  <dcterms:created xsi:type="dcterms:W3CDTF">2007-08-24T07:31:51Z</dcterms:created>
  <dcterms:modified xsi:type="dcterms:W3CDTF">2023-04-25T11:01:55Z</dcterms:modified>
</cp:coreProperties>
</file>